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ц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9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<sst xmlns="http://schemas.openxmlformats.org/spreadsheetml/2006/main" count="180" uniqueCount="124">
  <si>
    <t>Код бюджетной классификации</t>
  </si>
  <si>
    <t>Наименование платежей</t>
  </si>
  <si>
    <t>% исполнения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</si>
  <si>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</si>
  <si>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</si>
  <si>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</si>
  <si>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</si>
  <si>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</si>
  <si>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</si>
  <si>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</si>
  <si>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</si>
  <si>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</si>
  <si>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</si>
  <si>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</si>
  <si>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</si>
  <si>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</si>
  <si>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</si>
  <si>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</si>
  <si>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</si>
  <si>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</si>
  <si>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</si>
  <si>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</si>
  <si>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</si>
  <si>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</si>
  <si>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</si>
  <si>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</si>
  <si>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00011600000000000000</t>
  </si>
  <si>
    <t>ШТРАФЫ, САНКЦИИ, ВОЗМЕЩЕНИЕ УЩЕРБА</t>
  </si>
  <si>
    <t>00011603000000000000</t>
  </si>
  <si>
    <t>Денежные взыскания (штрафы) за нарушение законодательства о налогах и сборах</t>
  </si>
  <si>
    <t>00011603010010000140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</si>
  <si>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</t>
  </si>
  <si>
    <t>00011603030010000140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</si>
  <si>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</si>
  <si>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00011630000000000000</t>
  </si>
  <si>
    <t>Прочие поступления от денежных взысканий (штрафов) и иных сумм в возмещение ущерба</t>
  </si>
  <si>
    <t>00011630000010000140</t>
  </si>
  <si>
    <t>Денежные взыскания (штрафы) за административные нарушения в области дорожного движения.</t>
  </si>
  <si>
    <t>00011690000000000000</t>
  </si>
  <si>
    <t>Прочие поступления от денежных взысканий (штрафов) и иных сумм в возмещение ущерба, зачисляемые в местные бюджеты</t>
  </si>
  <si>
    <t>00011690050100000140</t>
  </si>
  <si>
    <t>Прочие поступления от денежных взысканий (штрафов) и иных сумм в возмещение ущерба, зачисляемые в бюджеты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</si>
  <si>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</si>
  <si>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</si>
  <si>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</si>
  <si>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</si>
  <si>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</si>
  <si>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</si>
  <si>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</si>
  <si>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1 13 00000 00 0000 000</t>
  </si>
  <si>
    <t>ДОХОДЫ ОТ ОКАЗАНИЯ ПЛАТНЫХ УСЛУГ И КОМПЕНСАЦИИ ЗАТРАТ ГОСУДАРСТВА</t>
  </si>
  <si>
    <t>1 13 01990 00 0000 130</t>
  </si>
  <si>
    <t xml:space="preserve">Прочие доходы от оказания платных услуг (работ)     </t>
  </si>
  <si>
    <t>1 13 01995 10 0000 130</t>
  </si>
  <si>
    <t>Прочие доходы от оказания платных услуг (работ) получателями средств бюджетов поселений</t>
  </si>
  <si>
    <t>1 16 00000 00 0000 000</t>
  </si>
  <si>
    <t>1 16 90000 00 0000 140</t>
  </si>
  <si>
    <t>1 16 90050 10 0000 140</t>
  </si>
  <si>
    <t>1 17 00000 00 0000 000</t>
  </si>
  <si>
    <t>ПРОЧИЕ НЕНАЛОГОВЫЕ ДОХОДЫ</t>
  </si>
  <si>
    <t xml:space="preserve"> 1 17 01050 10 0000 180</t>
  </si>
  <si>
    <t>Невыясненные поступления,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</si>
  <si>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</si>
  <si>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</si>
  <si>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</si>
  <si>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</si>
  <si>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</si>
  <si>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</si>
  <si>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</si>
  <si>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</si>
  <si>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</si>
  <si>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</si>
  <si>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</si>
  <si>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</si>
  <si>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</si>
  <si>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</si>
  <si>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</si>
  <si>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</si>
  <si>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</si>
  <si>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</si>
  <si>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</si>
  <si>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</si>
  <si>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</si>
  <si>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</si>
  <si>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</si>
  <si>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</si>
  <si>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</si>
  <si>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</si>
  <si>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</si>
  <si>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</si>
  <si>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</si>
  <si>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</si>
  <si>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</si>
  <si>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</si>
  <si>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10300000000000000</t>
  </si>
  <si>
    <t>10302000010000110</t>
  </si>
  <si>
    <t xml:space="preserve">Налоги на товары (работы, услуги), реализуемые на территории Российской Федерации </t>
  </si>
  <si>
    <t xml:space="preserve"> (Акцизы)</t>
  </si>
  <si>
    <t>202 00302 40 0000 151</t>
  </si>
  <si>
    <t>202 00302 41 0000 151</t>
  </si>
  <si>
    <t>Субвенции местным бюджетам на выполнение передаваемых полномочий субъекта Российской Федерации</t>
  </si>
  <si>
    <t>Субвенции бюджетам поселений на выполнение передаваемых полномочий субъектов Российской Федерации</t>
  </si>
  <si>
    <t>10302230010000110</t>
  </si>
  <si>
    <t>10302240010000110</t>
  </si>
  <si>
    <t>10302250010000110</t>
  </si>
  <si>
    <t>1030226010000110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</si>
  <si>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</si>
  <si>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</si>
  <si>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</si>
  <si>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</si>
  <si>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тыс.рублей</t>
  </si>
  <si>
    <t>1 06 06033 10 0000 110</t>
  </si>
  <si>
    <t>Земельный налог с организаций, обладающих земельным участком, расположенным в границах сельских поселений.</t>
  </si>
  <si>
    <t>106 06043 10 0000 110</t>
  </si>
  <si>
    <t>Земельный налог с физических лиц, обладающих земельным участком, расположенным в границах сельских поселений.</t>
  </si>
  <si>
    <t>207 000 000 000 000 00</t>
  </si>
  <si>
    <t>ПРОЧИЕ БЕЗВОЗМЕЗДНЫЕ ПОСТУПЛЕНИЯ</t>
  </si>
  <si>
    <t>20705000100000180</t>
  </si>
  <si>
    <t>Прочие безвозмездные поступления в бюджеты сельских поселений</t>
  </si>
  <si>
    <t>20705030100000180</t>
  </si>
  <si>
    <t xml:space="preserve">Приложение № 1 к Проекту Решения Думы
Соцгородского сельского поселения 
«Об утверждении отчета об исполнении бюджета 
Соцгородского муниципального образования  за 2017 год»
от "     " мая  2018 года №     </t>
  </si>
  <si>
    <t>Доходы бюджета  Соцгородского муниципального образования  по кодам классификации доходов бюджетов за 2017 год</t>
  </si>
  <si>
    <t>План 
на 2017 год</t>
  </si>
  <si>
    <t>Исполнение за 2017 год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</si>
</sst>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00000"/>
    <numFmt numFmtId="208" formatCode="#,##0.00000"/>
    <numFmt numFmtId="209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63" applyFont="1" applyAlignment="1">
      <alignment vertical="center"/>
      <protection/>
    </xf>
    <xf numFmtId="0" fontId="4" fillId="0" borderId="0" xfId="63" applyNumberFormat="1" applyFont="1" applyFill="1" applyAlignment="1" applyProtection="1">
      <alignment vertical="center"/>
      <protection hidden="1"/>
    </xf>
    <xf numFmtId="0" fontId="4" fillId="0" borderId="0" xfId="63" applyFont="1" applyAlignment="1" applyProtection="1">
      <alignment vertical="center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63" applyFont="1" applyFill="1" applyAlignment="1" applyProtection="1">
      <alignment vertical="center"/>
      <protection hidden="1"/>
    </xf>
    <xf numFmtId="0" fontId="6" fillId="0" borderId="0" xfId="63" applyFont="1" applyAlignment="1" applyProtection="1">
      <alignment horizontal="right" vertical="center"/>
      <protection hidden="1"/>
    </xf>
    <xf numFmtId="0" fontId="6" fillId="33" borderId="10" xfId="63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63" applyNumberFormat="1" applyFont="1" applyFill="1" applyBorder="1" applyAlignment="1" applyProtection="1">
      <alignment horizontal="left" vertical="center" wrapText="1"/>
      <protection hidden="1"/>
    </xf>
    <xf numFmtId="0" fontId="6" fillId="34" borderId="10" xfId="63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6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63" applyNumberFormat="1" applyFont="1" applyFill="1" applyBorder="1" applyAlignment="1" applyProtection="1">
      <alignment horizontal="left" vertical="center" wrapText="1"/>
      <protection hidden="1"/>
    </xf>
    <xf numFmtId="3" fontId="4" fillId="0" borderId="10" xfId="63" applyNumberFormat="1" applyFont="1" applyBorder="1" applyAlignment="1">
      <alignment vertical="center"/>
      <protection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63" applyNumberFormat="1" applyFont="1" applyFill="1" applyBorder="1" applyAlignment="1" applyProtection="1">
      <alignment horizontal="right" vertical="center"/>
      <protection hidden="1"/>
    </xf>
    <xf numFmtId="0" fontId="4" fillId="0" borderId="10" xfId="59" applyNumberFormat="1" applyFont="1" applyFill="1" applyBorder="1" applyAlignment="1" applyProtection="1">
      <alignment horizontal="left" vertical="center" wrapText="1"/>
      <protection hidden="1"/>
    </xf>
    <xf numFmtId="3" fontId="4" fillId="0" borderId="10" xfId="63" applyNumberFormat="1" applyFont="1" applyBorder="1" applyAlignment="1">
      <alignment horizontal="right" vertical="center"/>
      <protection/>
    </xf>
    <xf numFmtId="0" fontId="4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8" applyNumberFormat="1" applyFont="1" applyFill="1" applyBorder="1" applyAlignment="1" applyProtection="1">
      <alignment horizontal="left" vertical="center" wrapText="1"/>
      <protection hidden="1"/>
    </xf>
    <xf numFmtId="49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0" xfId="59" applyNumberFormat="1" applyFont="1" applyBorder="1" applyAlignment="1">
      <alignment horizontal="center" vertical="center"/>
      <protection/>
    </xf>
    <xf numFmtId="0" fontId="4" fillId="0" borderId="10" xfId="6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63" applyNumberFormat="1" applyFont="1" applyFill="1" applyBorder="1" applyAlignment="1" applyProtection="1">
      <alignment horizontal="left" vertical="center" wrapText="1"/>
      <protection hidden="1"/>
    </xf>
    <xf numFmtId="3" fontId="6" fillId="0" borderId="10" xfId="63" applyNumberFormat="1" applyFont="1" applyFill="1" applyBorder="1" applyAlignment="1" applyProtection="1">
      <alignment horizontal="left" vertical="center"/>
      <protection hidden="1"/>
    </xf>
    <xf numFmtId="3" fontId="4" fillId="0" borderId="10" xfId="63" applyNumberFormat="1" applyFont="1" applyFill="1" applyBorder="1" applyAlignment="1" applyProtection="1">
      <alignment horizontal="left" vertical="center"/>
      <protection hidden="1"/>
    </xf>
    <xf numFmtId="49" fontId="6" fillId="34" borderId="10" xfId="65" applyNumberFormat="1" applyFont="1" applyFill="1" applyBorder="1" applyAlignment="1">
      <alignment horizontal="center" vertical="center"/>
      <protection/>
    </xf>
    <xf numFmtId="0" fontId="6" fillId="34" borderId="10" xfId="65" applyFont="1" applyFill="1" applyBorder="1" applyAlignment="1">
      <alignment vertical="center"/>
      <protection/>
    </xf>
    <xf numFmtId="3" fontId="6" fillId="34" borderId="10" xfId="63" applyNumberFormat="1" applyFont="1" applyFill="1" applyBorder="1" applyAlignment="1" applyProtection="1">
      <alignment horizontal="right" vertical="center"/>
      <protection hidden="1"/>
    </xf>
    <xf numFmtId="49" fontId="4" fillId="0" borderId="10" xfId="65" applyNumberFormat="1" applyFont="1" applyBorder="1" applyAlignment="1">
      <alignment horizontal="center" vertical="center"/>
      <protection/>
    </xf>
    <xf numFmtId="0" fontId="4" fillId="0" borderId="10" xfId="65" applyFont="1" applyBorder="1" applyAlignment="1">
      <alignment vertical="center" wrapText="1"/>
      <protection/>
    </xf>
    <xf numFmtId="49" fontId="6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49" fontId="6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0" fontId="6" fillId="34" borderId="10" xfId="62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64" applyNumberFormat="1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vertical="center"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Alignment="1">
      <alignment vertical="center"/>
      <protection/>
    </xf>
    <xf numFmtId="0" fontId="4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34" borderId="10" xfId="57" applyNumberFormat="1" applyFont="1" applyFill="1" applyBorder="1" applyAlignment="1" applyProtection="1">
      <alignment horizontal="left" vertical="center" wrapText="1"/>
      <protection hidden="1"/>
    </xf>
    <xf numFmtId="1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7" applyNumberFormat="1" applyFont="1" applyFill="1" applyBorder="1" applyAlignment="1" applyProtection="1">
      <alignment horizontal="left" vertical="center" wrapText="1"/>
      <protection hidden="1"/>
    </xf>
    <xf numFmtId="3" fontId="4" fillId="0" borderId="10" xfId="57" applyNumberFormat="1" applyFont="1" applyBorder="1" applyAlignment="1">
      <alignment horizontal="right" vertical="center"/>
      <protection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49" fontId="4" fillId="34" borderId="10" xfId="6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vertical="center" wrapText="1"/>
    </xf>
    <xf numFmtId="3" fontId="6" fillId="34" borderId="10" xfId="57" applyNumberFormat="1" applyFont="1" applyFill="1" applyBorder="1" applyAlignment="1">
      <alignment horizontal="right" vertical="center"/>
      <protection/>
    </xf>
    <xf numFmtId="49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60" applyFont="1" applyAlignment="1">
      <alignment vertical="center"/>
      <protection/>
    </xf>
    <xf numFmtId="49" fontId="6" fillId="33" borderId="11" xfId="63" applyNumberFormat="1" applyFont="1" applyFill="1" applyBorder="1" applyAlignment="1">
      <alignment horizontal="center" vertical="center"/>
      <protection/>
    </xf>
    <xf numFmtId="3" fontId="6" fillId="33" borderId="12" xfId="63" applyNumberFormat="1" applyFont="1" applyFill="1" applyBorder="1" applyAlignment="1">
      <alignment horizontal="right" vertical="center"/>
      <protection/>
    </xf>
    <xf numFmtId="49" fontId="6" fillId="34" borderId="11" xfId="63" applyNumberFormat="1" applyFont="1" applyFill="1" applyBorder="1" applyAlignment="1">
      <alignment horizontal="center" vertical="center"/>
      <protection/>
    </xf>
    <xf numFmtId="3" fontId="6" fillId="34" borderId="12" xfId="63" applyNumberFormat="1" applyFont="1" applyFill="1" applyBorder="1" applyAlignment="1">
      <alignment horizontal="right" vertical="center"/>
      <protection/>
    </xf>
    <xf numFmtId="49" fontId="4" fillId="0" borderId="11" xfId="63" applyNumberFormat="1" applyFont="1" applyBorder="1" applyAlignment="1">
      <alignment horizontal="center" vertical="center"/>
      <protection/>
    </xf>
    <xf numFmtId="3" fontId="4" fillId="0" borderId="12" xfId="63" applyNumberFormat="1" applyFont="1" applyBorder="1" applyAlignment="1">
      <alignment vertical="center"/>
      <protection/>
    </xf>
    <xf numFmtId="0" fontId="4" fillId="0" borderId="0" xfId="0" applyFont="1" applyBorder="1" applyAlignment="1">
      <alignment horizontal="left" vertical="center" wrapText="1"/>
    </xf>
    <xf numFmtId="49" fontId="4" fillId="0" borderId="11" xfId="61" applyNumberFormat="1" applyFont="1" applyBorder="1" applyAlignment="1">
      <alignment horizontal="center" vertical="center"/>
      <protection/>
    </xf>
    <xf numFmtId="3" fontId="6" fillId="0" borderId="12" xfId="63" applyNumberFormat="1" applyFont="1" applyFill="1" applyBorder="1" applyAlignment="1" applyProtection="1">
      <alignment horizontal="left" vertical="center"/>
      <protection hidden="1"/>
    </xf>
    <xf numFmtId="3" fontId="4" fillId="0" borderId="12" xfId="63" applyNumberFormat="1" applyFont="1" applyFill="1" applyBorder="1" applyAlignment="1" applyProtection="1">
      <alignment horizontal="left" vertical="center"/>
      <protection hidden="1"/>
    </xf>
    <xf numFmtId="49" fontId="6" fillId="34" borderId="11" xfId="58" applyNumberFormat="1" applyFont="1" applyFill="1" applyBorder="1" applyAlignment="1">
      <alignment horizontal="center" vertical="center"/>
      <protection/>
    </xf>
    <xf numFmtId="49" fontId="4" fillId="35" borderId="11" xfId="58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58" applyNumberFormat="1" applyFont="1" applyBorder="1" applyAlignment="1">
      <alignment horizontal="center" vertical="center"/>
      <protection/>
    </xf>
    <xf numFmtId="49" fontId="6" fillId="34" borderId="11" xfId="56" applyNumberFormat="1" applyFont="1" applyFill="1" applyBorder="1" applyAlignment="1">
      <alignment horizontal="center" vertical="center"/>
      <protection/>
    </xf>
    <xf numFmtId="3" fontId="6" fillId="34" borderId="12" xfId="63" applyNumberFormat="1" applyFont="1" applyFill="1" applyBorder="1" applyAlignment="1">
      <alignment vertical="center"/>
      <protection/>
    </xf>
    <xf numFmtId="49" fontId="4" fillId="0" borderId="11" xfId="56" applyNumberFormat="1" applyFont="1" applyBorder="1" applyAlignment="1">
      <alignment horizontal="center" vertical="center"/>
      <protection/>
    </xf>
    <xf numFmtId="49" fontId="4" fillId="0" borderId="11" xfId="57" applyNumberFormat="1" applyFont="1" applyBorder="1" applyAlignment="1">
      <alignment horizontal="center" vertical="center"/>
      <protection/>
    </xf>
    <xf numFmtId="49" fontId="4" fillId="34" borderId="11" xfId="57" applyNumberFormat="1" applyFont="1" applyFill="1" applyBorder="1" applyAlignment="1">
      <alignment horizontal="center" vertical="center"/>
      <protection/>
    </xf>
    <xf numFmtId="0" fontId="4" fillId="0" borderId="13" xfId="63" applyFont="1" applyBorder="1" applyAlignment="1">
      <alignment vertical="center"/>
      <protection/>
    </xf>
    <xf numFmtId="0" fontId="6" fillId="0" borderId="14" xfId="63" applyNumberFormat="1" applyFont="1" applyFill="1" applyBorder="1" applyAlignment="1" applyProtection="1">
      <alignment vertical="center"/>
      <protection hidden="1"/>
    </xf>
    <xf numFmtId="3" fontId="6" fillId="0" borderId="15" xfId="63" applyNumberFormat="1" applyFont="1" applyBorder="1" applyAlignment="1">
      <alignment vertical="center"/>
      <protection/>
    </xf>
    <xf numFmtId="49" fontId="6" fillId="33" borderId="16" xfId="63" applyNumberFormat="1" applyFont="1" applyFill="1" applyBorder="1" applyAlignment="1">
      <alignment horizontal="center" vertical="center"/>
      <protection/>
    </xf>
    <xf numFmtId="0" fontId="6" fillId="33" borderId="17" xfId="63" applyNumberFormat="1" applyFont="1" applyFill="1" applyBorder="1" applyAlignment="1" applyProtection="1">
      <alignment horizontal="center" vertical="center" wrapText="1"/>
      <protection hidden="1"/>
    </xf>
    <xf numFmtId="0" fontId="6" fillId="33" borderId="17" xfId="63" applyNumberFormat="1" applyFont="1" applyFill="1" applyBorder="1" applyAlignment="1" applyProtection="1">
      <alignment horizontal="left" vertical="center" wrapText="1"/>
      <protection hidden="1"/>
    </xf>
    <xf numFmtId="3" fontId="6" fillId="33" borderId="18" xfId="63" applyNumberFormat="1" applyFont="1" applyFill="1" applyBorder="1" applyAlignment="1">
      <alignment horizontal="right" vertical="center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4" xfId="57" applyNumberFormat="1" applyFont="1" applyFill="1" applyBorder="1" applyAlignment="1" applyProtection="1">
      <alignment horizontal="center" vertical="center" wrapText="1"/>
      <protection hidden="1"/>
    </xf>
    <xf numFmtId="49" fontId="4" fillId="36" borderId="11" xfId="61" applyNumberFormat="1" applyFont="1" applyFill="1" applyBorder="1" applyAlignment="1">
      <alignment horizontal="center" vertical="center"/>
      <protection/>
    </xf>
    <xf numFmtId="49" fontId="4" fillId="36" borderId="10" xfId="0" applyNumberFormat="1" applyFont="1" applyFill="1" applyBorder="1" applyAlignment="1">
      <alignment horizontal="center" vertical="center"/>
    </xf>
    <xf numFmtId="0" fontId="4" fillId="36" borderId="10" xfId="59" applyNumberFormat="1" applyFont="1" applyFill="1" applyBorder="1" applyAlignment="1" applyProtection="1">
      <alignment horizontal="left" vertical="center" wrapText="1"/>
      <protection hidden="1"/>
    </xf>
    <xf numFmtId="3" fontId="4" fillId="36" borderId="12" xfId="63" applyNumberFormat="1" applyFont="1" applyFill="1" applyBorder="1" applyAlignment="1">
      <alignment vertical="center"/>
      <protection/>
    </xf>
    <xf numFmtId="0" fontId="9" fillId="0" borderId="11" xfId="0" applyFont="1" applyBorder="1" applyAlignment="1">
      <alignment wrapText="1"/>
    </xf>
    <xf numFmtId="198" fontId="4" fillId="0" borderId="10" xfId="63" applyNumberFormat="1" applyFont="1" applyFill="1" applyBorder="1" applyAlignment="1" applyProtection="1">
      <alignment horizontal="right" vertical="center"/>
      <protection hidden="1"/>
    </xf>
    <xf numFmtId="198" fontId="6" fillId="34" borderId="10" xfId="63" applyNumberFormat="1" applyFont="1" applyFill="1" applyBorder="1" applyAlignment="1" applyProtection="1">
      <alignment horizontal="right" vertical="center"/>
      <protection hidden="1"/>
    </xf>
    <xf numFmtId="198" fontId="6" fillId="34" borderId="10" xfId="63" applyNumberFormat="1" applyFont="1" applyFill="1" applyBorder="1" applyAlignment="1">
      <alignment horizontal="right" vertical="center"/>
      <protection/>
    </xf>
    <xf numFmtId="4" fontId="4" fillId="0" borderId="10" xfId="57" applyNumberFormat="1" applyFont="1" applyBorder="1" applyAlignment="1">
      <alignment horizontal="right" vertical="center"/>
      <protection/>
    </xf>
    <xf numFmtId="4" fontId="4" fillId="34" borderId="10" xfId="57" applyNumberFormat="1" applyFont="1" applyFill="1" applyBorder="1" applyAlignment="1">
      <alignment horizontal="right" vertical="center"/>
      <protection/>
    </xf>
    <xf numFmtId="198" fontId="4" fillId="0" borderId="10" xfId="57" applyNumberFormat="1" applyFont="1" applyBorder="1" applyAlignment="1">
      <alignment horizontal="right" vertical="center"/>
      <protection/>
    </xf>
    <xf numFmtId="198" fontId="4" fillId="0" borderId="10" xfId="57" applyNumberFormat="1" applyFont="1" applyFill="1" applyBorder="1" applyAlignment="1">
      <alignment horizontal="right" vertical="center"/>
      <protection/>
    </xf>
    <xf numFmtId="198" fontId="4" fillId="34" borderId="10" xfId="57" applyNumberFormat="1" applyFont="1" applyFill="1" applyBorder="1" applyAlignment="1">
      <alignment horizontal="right" vertical="center"/>
      <protection/>
    </xf>
    <xf numFmtId="4" fontId="4" fillId="0" borderId="10" xfId="55" applyNumberFormat="1" applyFont="1" applyBorder="1" applyAlignment="1">
      <alignment horizontal="right" vertical="center"/>
      <protection/>
    </xf>
    <xf numFmtId="1" fontId="4" fillId="0" borderId="10" xfId="63" applyNumberFormat="1" applyFont="1" applyFill="1" applyBorder="1" applyAlignment="1" applyProtection="1">
      <alignment horizontal="center" vertical="center" wrapText="1"/>
      <protection hidden="1"/>
    </xf>
    <xf numFmtId="3" fontId="4" fillId="0" borderId="12" xfId="63" applyNumberFormat="1" applyFont="1" applyFill="1" applyBorder="1" applyAlignment="1" applyProtection="1">
      <alignment horizontal="right" vertical="center"/>
      <protection hidden="1"/>
    </xf>
    <xf numFmtId="198" fontId="6" fillId="33" borderId="10" xfId="55" applyNumberFormat="1" applyFont="1" applyFill="1" applyBorder="1" applyAlignment="1">
      <alignment horizontal="right" vertical="center"/>
      <protection/>
    </xf>
    <xf numFmtId="49" fontId="4" fillId="36" borderId="11" xfId="57" applyNumberFormat="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vertical="center" wrapText="1"/>
    </xf>
    <xf numFmtId="198" fontId="4" fillId="36" borderId="10" xfId="57" applyNumberFormat="1" applyFont="1" applyFill="1" applyBorder="1" applyAlignment="1">
      <alignment horizontal="right" vertical="center"/>
      <protection/>
    </xf>
    <xf numFmtId="198" fontId="6" fillId="33" borderId="17" xfId="63" applyNumberFormat="1" applyFont="1" applyFill="1" applyBorder="1" applyAlignment="1">
      <alignment horizontal="right" vertical="center"/>
      <protection/>
    </xf>
    <xf numFmtId="198" fontId="6" fillId="0" borderId="14" xfId="63" applyNumberFormat="1" applyFont="1" applyBorder="1" applyAlignment="1">
      <alignment horizontal="right" vertical="center"/>
      <protection/>
    </xf>
    <xf numFmtId="4" fontId="4" fillId="0" borderId="10" xfId="63" applyNumberFormat="1" applyFont="1" applyFill="1" applyBorder="1" applyAlignment="1" applyProtection="1">
      <alignment horizontal="right" vertical="center"/>
      <protection hidden="1"/>
    </xf>
    <xf numFmtId="198" fontId="4" fillId="0" borderId="10" xfId="63" applyNumberFormat="1" applyFont="1" applyBorder="1" applyAlignment="1">
      <alignment vertical="center"/>
      <protection/>
    </xf>
    <xf numFmtId="4" fontId="6" fillId="34" borderId="10" xfId="63" applyNumberFormat="1" applyFont="1" applyFill="1" applyBorder="1" applyAlignment="1" applyProtection="1">
      <alignment horizontal="right" vertical="center"/>
      <protection hidden="1"/>
    </xf>
    <xf numFmtId="198" fontId="4" fillId="36" borderId="10" xfId="63" applyNumberFormat="1" applyFont="1" applyFill="1" applyBorder="1" applyAlignment="1" applyProtection="1">
      <alignment horizontal="right" vertical="center"/>
      <protection hidden="1"/>
    </xf>
    <xf numFmtId="4" fontId="4" fillId="0" borderId="10" xfId="63" applyNumberFormat="1" applyFont="1" applyBorder="1" applyAlignment="1">
      <alignment horizontal="right" vertical="center"/>
      <protection/>
    </xf>
    <xf numFmtId="4" fontId="6" fillId="34" borderId="10" xfId="63" applyNumberFormat="1" applyFont="1" applyFill="1" applyBorder="1" applyAlignment="1">
      <alignment horizontal="right" vertical="center"/>
      <protection/>
    </xf>
    <xf numFmtId="4" fontId="4" fillId="36" borderId="10" xfId="63" applyNumberFormat="1" applyFont="1" applyFill="1" applyBorder="1" applyAlignment="1" applyProtection="1">
      <alignment horizontal="right" vertical="center"/>
      <protection hidden="1"/>
    </xf>
    <xf numFmtId="4" fontId="4" fillId="0" borderId="10" xfId="63" applyNumberFormat="1" applyFont="1" applyBorder="1" applyAlignment="1">
      <alignment vertical="center"/>
      <protection/>
    </xf>
    <xf numFmtId="198" fontId="4" fillId="0" borderId="10" xfId="55" applyNumberFormat="1" applyFont="1" applyBorder="1" applyAlignment="1">
      <alignment horizontal="right" vertical="center"/>
      <protection/>
    </xf>
    <xf numFmtId="0" fontId="4" fillId="0" borderId="0" xfId="63" applyFont="1" applyAlignment="1">
      <alignment horizontal="right" vertical="center" wrapText="1"/>
      <protection/>
    </xf>
    <xf numFmtId="0" fontId="6" fillId="0" borderId="19" xfId="64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2" fontId="6" fillId="0" borderId="19" xfId="63" applyNumberFormat="1" applyFont="1" applyFill="1" applyBorder="1" applyAlignment="1" applyProtection="1">
      <alignment horizontal="center" vertical="center" wrapText="1"/>
      <protection hidden="1"/>
    </xf>
    <xf numFmtId="2" fontId="6" fillId="0" borderId="14" xfId="6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57" applyNumberFormat="1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4" xfId="55"/>
    <cellStyle name="Обычный_Tmp15" xfId="56"/>
    <cellStyle name="Обычный_Tmp16" xfId="57"/>
    <cellStyle name="Обычный_Tmp17" xfId="58"/>
    <cellStyle name="Обычный_Tmp18" xfId="59"/>
    <cellStyle name="Обычный_Tmp2" xfId="60"/>
    <cellStyle name="Обычный_Tmp3" xfId="61"/>
    <cellStyle name="Обычный_Tmp31" xfId="62"/>
    <cellStyle name="Обычный_Tmp9" xfId="63"/>
    <cellStyle name="Обычный_Анализ на 01.04.06" xfId="64"/>
    <cellStyle name="Обычный_Новая Игирма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1" max="1" width="8.28125" style="1" customWidth="1"/>
    <col min="2" max="2" width="17.7109375" style="1" customWidth="1"/>
    <col min="3" max="3" width="82.7109375" style="1" customWidth="1"/>
    <col min="4" max="5" width="10.7109375" style="1" customWidth="1"/>
    <col min="6" max="6" width="12.140625" style="1" customWidth="1"/>
    <col min="7" max="224" width="9.140625" style="1" customWidth="1"/>
    <col min="225" max="16384" width="9.140625" style="1" customWidth="1"/>
  </cols>
  <sheetData>
    <row r="1" spans="3:6" ht="72.75" customHeight="1">
      <c r="C1" s="119" t="s">
        <v>120</v>
      </c>
      <c r="D1" s="119"/>
      <c r="E1" s="119"/>
      <c r="F1" s="119"/>
    </row>
    <row r="2" spans="2:6" ht="15.75" customHeight="1">
      <c r="B2" s="2"/>
      <c r="C2" s="3"/>
      <c r="D2" s="3"/>
      <c r="E2" s="3"/>
      <c r="F2" s="3"/>
    </row>
    <row r="3" spans="1:17" ht="60.75" customHeight="1">
      <c r="A3" s="124" t="s">
        <v>121</v>
      </c>
      <c r="B3" s="124"/>
      <c r="C3" s="124"/>
      <c r="D3" s="124"/>
      <c r="E3" s="124"/>
      <c r="F3" s="12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4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6" ht="16.5" customHeight="1" thickBot="1">
      <c r="B5" s="2"/>
      <c r="C5" s="5"/>
      <c r="E5" s="6"/>
      <c r="F5" s="6" t="s">
        <v>110</v>
      </c>
    </row>
    <row r="6" spans="1:6" ht="25.5" customHeight="1">
      <c r="A6" s="127" t="s">
        <v>0</v>
      </c>
      <c r="B6" s="128"/>
      <c r="C6" s="125" t="s">
        <v>1</v>
      </c>
      <c r="D6" s="120" t="s">
        <v>122</v>
      </c>
      <c r="E6" s="120" t="s">
        <v>123</v>
      </c>
      <c r="F6" s="122" t="s">
        <v>2</v>
      </c>
    </row>
    <row r="7" spans="1:6" ht="54.75" customHeight="1" thickBot="1">
      <c r="A7" s="86" t="s">
        <v>3</v>
      </c>
      <c r="B7" s="87" t="s">
        <v>4</v>
      </c>
      <c r="C7" s="126"/>
      <c r="D7" s="121"/>
      <c r="E7" s="121"/>
      <c r="F7" s="123"/>
    </row>
    <row r="8" spans="1:6" ht="21" customHeight="1">
      <c r="A8" s="82" t="s">
        <v>5</v>
      </c>
      <c r="B8" s="83" t="s">
        <v>6</v>
      </c>
      <c r="C8" s="84" t="s">
        <v>7</v>
      </c>
      <c r="D8" s="108">
        <f>D9+D13+D20+D35+D38+D41</f>
        <v>1798.91172</v>
      </c>
      <c r="E8" s="108">
        <f>E9+E13+E20+E35+E38+E41</f>
        <v>1451.73738</v>
      </c>
      <c r="F8" s="85">
        <f>E8/D8*100</f>
        <v>80.70086841170838</v>
      </c>
    </row>
    <row r="9" spans="1:6" ht="18" customHeight="1">
      <c r="A9" s="62" t="s">
        <v>5</v>
      </c>
      <c r="B9" s="9" t="s">
        <v>8</v>
      </c>
      <c r="C9" s="10" t="s">
        <v>9</v>
      </c>
      <c r="D9" s="95">
        <f>D10</f>
        <v>707.8</v>
      </c>
      <c r="E9" s="115">
        <f>E10</f>
        <v>468.53289</v>
      </c>
      <c r="F9" s="63">
        <f>E9/D9*100</f>
        <v>66.19566120372987</v>
      </c>
    </row>
    <row r="10" spans="1:6" ht="14.25" customHeight="1">
      <c r="A10" s="64" t="s">
        <v>5</v>
      </c>
      <c r="B10" s="11" t="s">
        <v>10</v>
      </c>
      <c r="C10" s="12" t="s">
        <v>11</v>
      </c>
      <c r="D10" s="111">
        <f>D11</f>
        <v>707.8</v>
      </c>
      <c r="E10" s="117">
        <f>E11+E12</f>
        <v>468.53289</v>
      </c>
      <c r="F10" s="65">
        <f>E10/D10*100</f>
        <v>66.19566120372987</v>
      </c>
    </row>
    <row r="11" spans="1:6" ht="48">
      <c r="A11" s="64" t="s">
        <v>12</v>
      </c>
      <c r="B11" s="14" t="s">
        <v>13</v>
      </c>
      <c r="C11" s="66" t="s">
        <v>93</v>
      </c>
      <c r="D11" s="93">
        <v>707.8</v>
      </c>
      <c r="E11" s="110">
        <v>468.53289</v>
      </c>
      <c r="F11" s="65">
        <f>E11/D11*100</f>
        <v>66.19566120372987</v>
      </c>
    </row>
    <row r="12" spans="1:6" ht="24" hidden="1">
      <c r="A12" s="67" t="s">
        <v>12</v>
      </c>
      <c r="B12" s="14" t="s">
        <v>14</v>
      </c>
      <c r="C12" s="16" t="s">
        <v>15</v>
      </c>
      <c r="D12" s="15"/>
      <c r="E12" s="15"/>
      <c r="F12" s="65"/>
    </row>
    <row r="13" spans="1:6" ht="12">
      <c r="A13" s="88" t="s">
        <v>12</v>
      </c>
      <c r="B13" s="89" t="s">
        <v>94</v>
      </c>
      <c r="C13" s="90" t="s">
        <v>96</v>
      </c>
      <c r="D13" s="113">
        <f>D14</f>
        <v>916.10756</v>
      </c>
      <c r="E13" s="116">
        <f>E14</f>
        <v>931.17548</v>
      </c>
      <c r="F13" s="91">
        <f aca="true" t="shared" si="0" ref="F13:F18">E13/D13*100</f>
        <v>101.64477629679205</v>
      </c>
    </row>
    <row r="14" spans="1:6" ht="12">
      <c r="A14" s="67" t="s">
        <v>5</v>
      </c>
      <c r="B14" s="14" t="s">
        <v>94</v>
      </c>
      <c r="C14" s="16" t="s">
        <v>96</v>
      </c>
      <c r="D14" s="93">
        <f>D15</f>
        <v>916.10756</v>
      </c>
      <c r="E14" s="110">
        <f>E15</f>
        <v>931.17548</v>
      </c>
      <c r="F14" s="65">
        <f t="shared" si="0"/>
        <v>101.64477629679205</v>
      </c>
    </row>
    <row r="15" spans="1:6" ht="12">
      <c r="A15" s="67" t="s">
        <v>5</v>
      </c>
      <c r="B15" s="14" t="s">
        <v>95</v>
      </c>
      <c r="C15" s="16" t="s">
        <v>97</v>
      </c>
      <c r="D15" s="15">
        <f>D16+D17+D18+D19</f>
        <v>916.10756</v>
      </c>
      <c r="E15" s="15">
        <f>E16+E17+E18+E19</f>
        <v>931.17548</v>
      </c>
      <c r="F15" s="65">
        <f t="shared" si="0"/>
        <v>101.64477629679205</v>
      </c>
    </row>
    <row r="16" spans="1:6" ht="51">
      <c r="A16" s="67" t="s">
        <v>5</v>
      </c>
      <c r="B16" s="14" t="s">
        <v>102</v>
      </c>
      <c r="C16" s="92" t="s">
        <v>106</v>
      </c>
      <c r="D16" s="15">
        <v>339.23083</v>
      </c>
      <c r="E16" s="15">
        <v>382.61941</v>
      </c>
      <c r="F16" s="65">
        <f t="shared" si="0"/>
        <v>112.79028206251182</v>
      </c>
    </row>
    <row r="17" spans="1:6" ht="51">
      <c r="A17" s="67" t="s">
        <v>5</v>
      </c>
      <c r="B17" s="14" t="s">
        <v>103</v>
      </c>
      <c r="C17" s="92" t="s">
        <v>107</v>
      </c>
      <c r="D17" s="15">
        <v>3.17356</v>
      </c>
      <c r="E17" s="93">
        <v>3.88427</v>
      </c>
      <c r="F17" s="65">
        <f t="shared" si="0"/>
        <v>122.39472390627559</v>
      </c>
    </row>
    <row r="18" spans="1:6" ht="36">
      <c r="A18" s="67" t="s">
        <v>5</v>
      </c>
      <c r="B18" s="14" t="s">
        <v>104</v>
      </c>
      <c r="C18" s="16" t="s">
        <v>108</v>
      </c>
      <c r="D18" s="15">
        <v>573.70317</v>
      </c>
      <c r="E18" s="15">
        <v>618.77613</v>
      </c>
      <c r="F18" s="65">
        <f t="shared" si="0"/>
        <v>107.85649484906976</v>
      </c>
    </row>
    <row r="19" spans="1:6" ht="36">
      <c r="A19" s="67" t="s">
        <v>5</v>
      </c>
      <c r="B19" s="14" t="s">
        <v>105</v>
      </c>
      <c r="C19" s="16" t="s">
        <v>109</v>
      </c>
      <c r="D19" s="15">
        <v>0</v>
      </c>
      <c r="E19" s="15">
        <v>-74.10433</v>
      </c>
      <c r="F19" s="65">
        <v>0</v>
      </c>
    </row>
    <row r="20" spans="1:6" ht="16.5" customHeight="1">
      <c r="A20" s="62" t="s">
        <v>5</v>
      </c>
      <c r="B20" s="9" t="s">
        <v>16</v>
      </c>
      <c r="C20" s="10" t="s">
        <v>17</v>
      </c>
      <c r="D20" s="95">
        <f>D21+D23</f>
        <v>151.50416</v>
      </c>
      <c r="E20" s="95">
        <f>E21+E23</f>
        <v>36.45901</v>
      </c>
      <c r="F20" s="63">
        <f aca="true" t="shared" si="1" ref="F20:F25">E20/D20*100</f>
        <v>24.064692349041767</v>
      </c>
    </row>
    <row r="21" spans="1:6" ht="12.75" customHeight="1">
      <c r="A21" s="64" t="s">
        <v>5</v>
      </c>
      <c r="B21" s="11" t="s">
        <v>18</v>
      </c>
      <c r="C21" s="12" t="s">
        <v>19</v>
      </c>
      <c r="D21" s="17">
        <f>D22</f>
        <v>8.50416</v>
      </c>
      <c r="E21" s="114">
        <f>E22</f>
        <v>22.36116</v>
      </c>
      <c r="F21" s="65">
        <f t="shared" si="1"/>
        <v>262.94378280747304</v>
      </c>
    </row>
    <row r="22" spans="1:6" ht="24" customHeight="1">
      <c r="A22" s="64" t="s">
        <v>12</v>
      </c>
      <c r="B22" s="11" t="s">
        <v>20</v>
      </c>
      <c r="C22" s="18" t="s">
        <v>21</v>
      </c>
      <c r="D22" s="15">
        <v>8.50416</v>
      </c>
      <c r="E22" s="110">
        <v>22.36116</v>
      </c>
      <c r="F22" s="65">
        <f t="shared" si="1"/>
        <v>262.94378280747304</v>
      </c>
    </row>
    <row r="23" spans="1:6" ht="13.5" customHeight="1">
      <c r="A23" s="64" t="s">
        <v>5</v>
      </c>
      <c r="B23" s="19" t="s">
        <v>22</v>
      </c>
      <c r="C23" s="20" t="s">
        <v>23</v>
      </c>
      <c r="D23" s="13">
        <f>D25+D24+D34</f>
        <v>143</v>
      </c>
      <c r="E23" s="13">
        <f>E25+E24+E34</f>
        <v>14.09785</v>
      </c>
      <c r="F23" s="65">
        <f t="shared" si="1"/>
        <v>9.858636363636363</v>
      </c>
    </row>
    <row r="24" spans="1:6" ht="36" hidden="1">
      <c r="A24" s="64" t="s">
        <v>12</v>
      </c>
      <c r="B24" s="21" t="s">
        <v>24</v>
      </c>
      <c r="C24" s="22" t="s">
        <v>25</v>
      </c>
      <c r="D24" s="15"/>
      <c r="E24" s="15"/>
      <c r="F24" s="65" t="e">
        <f t="shared" si="1"/>
        <v>#DIV/0!</v>
      </c>
    </row>
    <row r="25" spans="1:6" ht="24">
      <c r="A25" s="64" t="s">
        <v>12</v>
      </c>
      <c r="B25" s="23" t="s">
        <v>111</v>
      </c>
      <c r="C25" s="24" t="s">
        <v>112</v>
      </c>
      <c r="D25" s="15">
        <v>142</v>
      </c>
      <c r="E25" s="15">
        <v>13.09615</v>
      </c>
      <c r="F25" s="65">
        <f t="shared" si="1"/>
        <v>9.222640845070423</v>
      </c>
    </row>
    <row r="26" spans="1:6" ht="13.5" customHeight="1" hidden="1" thickBot="1">
      <c r="A26" s="64"/>
      <c r="B26" s="25" t="s">
        <v>26</v>
      </c>
      <c r="C26" s="26" t="s">
        <v>27</v>
      </c>
      <c r="D26" s="27"/>
      <c r="E26" s="27"/>
      <c r="F26" s="68"/>
    </row>
    <row r="27" spans="1:6" ht="26.25" customHeight="1" hidden="1">
      <c r="A27" s="64"/>
      <c r="B27" s="11" t="s">
        <v>28</v>
      </c>
      <c r="C27" s="12" t="s">
        <v>29</v>
      </c>
      <c r="D27" s="28"/>
      <c r="E27" s="28"/>
      <c r="F27" s="69"/>
    </row>
    <row r="28" spans="1:6" ht="45.75" customHeight="1" hidden="1" thickBot="1">
      <c r="A28" s="64"/>
      <c r="B28" s="11" t="s">
        <v>30</v>
      </c>
      <c r="C28" s="12" t="s">
        <v>31</v>
      </c>
      <c r="D28" s="28"/>
      <c r="E28" s="28"/>
      <c r="F28" s="69"/>
    </row>
    <row r="29" spans="1:6" ht="34.5" customHeight="1" hidden="1" thickBot="1">
      <c r="A29" s="64"/>
      <c r="B29" s="11" t="s">
        <v>32</v>
      </c>
      <c r="C29" s="12" t="s">
        <v>33</v>
      </c>
      <c r="D29" s="28"/>
      <c r="E29" s="28"/>
      <c r="F29" s="69"/>
    </row>
    <row r="30" spans="1:6" ht="23.25" customHeight="1" hidden="1" thickBot="1">
      <c r="A30" s="64"/>
      <c r="B30" s="11" t="s">
        <v>34</v>
      </c>
      <c r="C30" s="12" t="s">
        <v>35</v>
      </c>
      <c r="D30" s="28"/>
      <c r="E30" s="28"/>
      <c r="F30" s="69"/>
    </row>
    <row r="31" spans="1:6" ht="23.25" customHeight="1" hidden="1" thickBot="1">
      <c r="A31" s="64"/>
      <c r="B31" s="11" t="s">
        <v>36</v>
      </c>
      <c r="C31" s="12" t="s">
        <v>37</v>
      </c>
      <c r="D31" s="28"/>
      <c r="E31" s="28"/>
      <c r="F31" s="69"/>
    </row>
    <row r="32" spans="1:6" ht="23.25" customHeight="1" hidden="1" thickBot="1">
      <c r="A32" s="64"/>
      <c r="B32" s="11" t="s">
        <v>38</v>
      </c>
      <c r="C32" s="12" t="s">
        <v>39</v>
      </c>
      <c r="D32" s="28"/>
      <c r="E32" s="28"/>
      <c r="F32" s="69"/>
    </row>
    <row r="33" spans="1:6" ht="23.25" customHeight="1" hidden="1" thickBot="1">
      <c r="A33" s="64"/>
      <c r="B33" s="11" t="s">
        <v>40</v>
      </c>
      <c r="C33" s="12" t="s">
        <v>41</v>
      </c>
      <c r="D33" s="28"/>
      <c r="E33" s="28"/>
      <c r="F33" s="69"/>
    </row>
    <row r="34" spans="1:6" ht="23.25" customHeight="1">
      <c r="A34" s="64" t="s">
        <v>12</v>
      </c>
      <c r="B34" s="102" t="s">
        <v>113</v>
      </c>
      <c r="C34" s="12" t="s">
        <v>114</v>
      </c>
      <c r="D34" s="15">
        <v>1</v>
      </c>
      <c r="E34" s="15">
        <v>1.0017</v>
      </c>
      <c r="F34" s="103">
        <f>D34/E34*100</f>
        <v>99.83028850953379</v>
      </c>
    </row>
    <row r="35" spans="1:6" ht="18" customHeight="1">
      <c r="A35" s="62" t="s">
        <v>5</v>
      </c>
      <c r="B35" s="29" t="s">
        <v>42</v>
      </c>
      <c r="C35" s="30" t="s">
        <v>43</v>
      </c>
      <c r="D35" s="94">
        <f>D36</f>
        <v>10</v>
      </c>
      <c r="E35" s="94">
        <f>E36</f>
        <v>3.8</v>
      </c>
      <c r="F35" s="63">
        <f aca="true" t="shared" si="2" ref="F35:F43">E35/D35*100</f>
        <v>38</v>
      </c>
    </row>
    <row r="36" spans="1:6" ht="24">
      <c r="A36" s="64" t="s">
        <v>5</v>
      </c>
      <c r="B36" s="32" t="s">
        <v>44</v>
      </c>
      <c r="C36" s="33" t="s">
        <v>45</v>
      </c>
      <c r="D36" s="93">
        <f>D37</f>
        <v>10</v>
      </c>
      <c r="E36" s="93">
        <f>E37</f>
        <v>3.8</v>
      </c>
      <c r="F36" s="65">
        <f t="shared" si="2"/>
        <v>38</v>
      </c>
    </row>
    <row r="37" spans="1:6" ht="36" customHeight="1">
      <c r="A37" s="64" t="s">
        <v>46</v>
      </c>
      <c r="B37" s="32" t="s">
        <v>47</v>
      </c>
      <c r="C37" s="33" t="s">
        <v>48</v>
      </c>
      <c r="D37" s="93">
        <v>10</v>
      </c>
      <c r="E37" s="93">
        <v>3.8</v>
      </c>
      <c r="F37" s="65">
        <f t="shared" si="2"/>
        <v>38</v>
      </c>
    </row>
    <row r="38" spans="1:6" ht="24">
      <c r="A38" s="70" t="s">
        <v>5</v>
      </c>
      <c r="B38" s="34" t="s">
        <v>49</v>
      </c>
      <c r="C38" s="35" t="s">
        <v>50</v>
      </c>
      <c r="D38" s="94">
        <f>D39</f>
        <v>10</v>
      </c>
      <c r="E38" s="112">
        <f>E39</f>
        <v>10.77</v>
      </c>
      <c r="F38" s="63">
        <f t="shared" si="2"/>
        <v>107.69999999999999</v>
      </c>
    </row>
    <row r="39" spans="1:6" ht="12">
      <c r="A39" s="71" t="s">
        <v>5</v>
      </c>
      <c r="B39" s="21" t="s">
        <v>51</v>
      </c>
      <c r="C39" s="36" t="s">
        <v>52</v>
      </c>
      <c r="D39" s="93">
        <f>D40</f>
        <v>10</v>
      </c>
      <c r="E39" s="110">
        <f>E40</f>
        <v>10.77</v>
      </c>
      <c r="F39" s="65">
        <f t="shared" si="2"/>
        <v>107.69999999999999</v>
      </c>
    </row>
    <row r="40" spans="1:6" ht="24">
      <c r="A40" s="71" t="s">
        <v>46</v>
      </c>
      <c r="B40" s="72" t="s">
        <v>53</v>
      </c>
      <c r="C40" s="37" t="s">
        <v>54</v>
      </c>
      <c r="D40" s="93">
        <v>10</v>
      </c>
      <c r="E40" s="110">
        <v>10.77</v>
      </c>
      <c r="F40" s="65">
        <f t="shared" si="2"/>
        <v>107.69999999999999</v>
      </c>
    </row>
    <row r="41" spans="1:6" ht="12">
      <c r="A41" s="70" t="s">
        <v>5</v>
      </c>
      <c r="B41" s="38" t="s">
        <v>55</v>
      </c>
      <c r="C41" s="39" t="s">
        <v>27</v>
      </c>
      <c r="D41" s="31">
        <f>D42</f>
        <v>3.5</v>
      </c>
      <c r="E41" s="94">
        <f>E42</f>
        <v>1</v>
      </c>
      <c r="F41" s="63">
        <f t="shared" si="2"/>
        <v>28.57142857142857</v>
      </c>
    </row>
    <row r="42" spans="1:6" ht="24">
      <c r="A42" s="73" t="s">
        <v>5</v>
      </c>
      <c r="B42" s="40" t="s">
        <v>56</v>
      </c>
      <c r="C42" s="41" t="s">
        <v>35</v>
      </c>
      <c r="D42" s="15">
        <f>D43</f>
        <v>3.5</v>
      </c>
      <c r="E42" s="93">
        <f>E43</f>
        <v>1</v>
      </c>
      <c r="F42" s="65">
        <f t="shared" si="2"/>
        <v>28.57142857142857</v>
      </c>
    </row>
    <row r="43" spans="1:6" ht="24">
      <c r="A43" s="73" t="s">
        <v>46</v>
      </c>
      <c r="B43" s="40" t="s">
        <v>57</v>
      </c>
      <c r="C43" s="41" t="s">
        <v>41</v>
      </c>
      <c r="D43" s="15">
        <v>3.5</v>
      </c>
      <c r="E43" s="93">
        <v>1</v>
      </c>
      <c r="F43" s="65">
        <f t="shared" si="2"/>
        <v>28.57142857142857</v>
      </c>
    </row>
    <row r="44" spans="1:6" ht="24">
      <c r="A44" s="74" t="s">
        <v>5</v>
      </c>
      <c r="B44" s="34" t="s">
        <v>58</v>
      </c>
      <c r="C44" s="42" t="s">
        <v>59</v>
      </c>
      <c r="D44" s="31">
        <v>0</v>
      </c>
      <c r="E44" s="31">
        <f>E45</f>
        <v>0</v>
      </c>
      <c r="F44" s="75">
        <v>0</v>
      </c>
    </row>
    <row r="45" spans="1:6" ht="12">
      <c r="A45" s="76" t="s">
        <v>46</v>
      </c>
      <c r="B45" s="43" t="s">
        <v>60</v>
      </c>
      <c r="C45" s="44" t="s">
        <v>61</v>
      </c>
      <c r="D45" s="15">
        <v>0</v>
      </c>
      <c r="E45" s="15">
        <v>0</v>
      </c>
      <c r="F45" s="65">
        <v>0</v>
      </c>
    </row>
    <row r="46" spans="1:6" ht="21" customHeight="1">
      <c r="A46" s="60" t="s">
        <v>5</v>
      </c>
      <c r="B46" s="7" t="s">
        <v>62</v>
      </c>
      <c r="C46" s="8" t="s">
        <v>63</v>
      </c>
      <c r="D46" s="104">
        <f>SUM(D47)+D62</f>
        <v>9220.1</v>
      </c>
      <c r="E46" s="104">
        <f>SUM(E47)+E65+E62</f>
        <v>9220.1</v>
      </c>
      <c r="F46" s="61">
        <f aca="true" t="shared" si="3" ref="F46:F58">E46/D46*100</f>
        <v>100</v>
      </c>
    </row>
    <row r="47" spans="1:6" s="46" customFormat="1" ht="24">
      <c r="A47" s="77" t="s">
        <v>5</v>
      </c>
      <c r="B47" s="45" t="s">
        <v>64</v>
      </c>
      <c r="C47" s="22" t="s">
        <v>65</v>
      </c>
      <c r="D47" s="101">
        <f>D48+D53+D56</f>
        <v>9220.1</v>
      </c>
      <c r="E47" s="118">
        <f>SUM(E48,E53,E56)</f>
        <v>9220.1</v>
      </c>
      <c r="F47" s="65">
        <f t="shared" si="3"/>
        <v>100</v>
      </c>
    </row>
    <row r="48" spans="1:6" s="46" customFormat="1" ht="15" customHeight="1">
      <c r="A48" s="78" t="s">
        <v>5</v>
      </c>
      <c r="B48" s="47" t="s">
        <v>66</v>
      </c>
      <c r="C48" s="48" t="s">
        <v>67</v>
      </c>
      <c r="D48" s="97">
        <f>SUM(D49)+D51</f>
        <v>6209.6</v>
      </c>
      <c r="E48" s="100">
        <f>SUM(E49)+E51</f>
        <v>6209.6</v>
      </c>
      <c r="F48" s="63">
        <f t="shared" si="3"/>
        <v>100</v>
      </c>
    </row>
    <row r="49" spans="1:6" s="46" customFormat="1" ht="16.5" customHeight="1">
      <c r="A49" s="77" t="s">
        <v>5</v>
      </c>
      <c r="B49" s="49" t="s">
        <v>68</v>
      </c>
      <c r="C49" s="50" t="s">
        <v>69</v>
      </c>
      <c r="D49" s="96">
        <f>SUM(D50)</f>
        <v>2580.3</v>
      </c>
      <c r="E49" s="98">
        <f>SUM(E50)</f>
        <v>2580.3</v>
      </c>
      <c r="F49" s="65">
        <f t="shared" si="3"/>
        <v>100</v>
      </c>
    </row>
    <row r="50" spans="1:6" s="46" customFormat="1" ht="15" customHeight="1">
      <c r="A50" s="77" t="s">
        <v>46</v>
      </c>
      <c r="B50" s="14" t="s">
        <v>70</v>
      </c>
      <c r="C50" s="22" t="s">
        <v>71</v>
      </c>
      <c r="D50" s="96">
        <v>2580.3</v>
      </c>
      <c r="E50" s="98">
        <v>2580.3</v>
      </c>
      <c r="F50" s="65">
        <f t="shared" si="3"/>
        <v>100</v>
      </c>
    </row>
    <row r="51" spans="1:6" s="46" customFormat="1" ht="12">
      <c r="A51" s="77" t="s">
        <v>5</v>
      </c>
      <c r="B51" s="14" t="s">
        <v>72</v>
      </c>
      <c r="C51" s="41" t="s">
        <v>73</v>
      </c>
      <c r="D51" s="96">
        <f>D52</f>
        <v>3629.3</v>
      </c>
      <c r="E51" s="98">
        <f>E52</f>
        <v>3629.3</v>
      </c>
      <c r="F51" s="65">
        <f>D51/E51*100</f>
        <v>100</v>
      </c>
    </row>
    <row r="52" spans="1:6" s="46" customFormat="1" ht="12">
      <c r="A52" s="77" t="s">
        <v>46</v>
      </c>
      <c r="B52" s="14" t="s">
        <v>74</v>
      </c>
      <c r="C52" s="41" t="s">
        <v>75</v>
      </c>
      <c r="D52" s="96">
        <v>3629.3</v>
      </c>
      <c r="E52" s="98">
        <v>3629.3</v>
      </c>
      <c r="F52" s="65">
        <f>D52/E52*100</f>
        <v>100</v>
      </c>
    </row>
    <row r="53" spans="1:6" s="46" customFormat="1" ht="25.5" customHeight="1">
      <c r="A53" s="78" t="s">
        <v>5</v>
      </c>
      <c r="B53" s="52" t="s">
        <v>76</v>
      </c>
      <c r="C53" s="53" t="s">
        <v>77</v>
      </c>
      <c r="D53" s="97">
        <f>SUM(D54)</f>
        <v>2930.5</v>
      </c>
      <c r="E53" s="100">
        <f>SUM(E54)</f>
        <v>2930.5</v>
      </c>
      <c r="F53" s="63">
        <f t="shared" si="3"/>
        <v>100</v>
      </c>
    </row>
    <row r="54" spans="1:6" s="46" customFormat="1" ht="15" customHeight="1">
      <c r="A54" s="77" t="s">
        <v>5</v>
      </c>
      <c r="B54" s="14" t="s">
        <v>78</v>
      </c>
      <c r="C54" s="22" t="s">
        <v>79</v>
      </c>
      <c r="D54" s="96">
        <f>SUM(D55)</f>
        <v>2930.5</v>
      </c>
      <c r="E54" s="98">
        <f>SUM(E55)</f>
        <v>2930.5</v>
      </c>
      <c r="F54" s="65">
        <f t="shared" si="3"/>
        <v>100</v>
      </c>
    </row>
    <row r="55" spans="1:6" s="46" customFormat="1" ht="15" customHeight="1">
      <c r="A55" s="77" t="s">
        <v>46</v>
      </c>
      <c r="B55" s="14" t="s">
        <v>80</v>
      </c>
      <c r="C55" s="22" t="s">
        <v>81</v>
      </c>
      <c r="D55" s="96">
        <v>2930.5</v>
      </c>
      <c r="E55" s="98">
        <v>2930.5</v>
      </c>
      <c r="F55" s="65">
        <f t="shared" si="3"/>
        <v>100</v>
      </c>
    </row>
    <row r="56" spans="1:6" s="46" customFormat="1" ht="24">
      <c r="A56" s="78" t="s">
        <v>5</v>
      </c>
      <c r="B56" s="54" t="s">
        <v>82</v>
      </c>
      <c r="C56" s="53" t="s">
        <v>83</v>
      </c>
      <c r="D56" s="100">
        <f>SUM(D57)+D59</f>
        <v>80</v>
      </c>
      <c r="E56" s="100">
        <f>SUM(E57)+E59</f>
        <v>80</v>
      </c>
      <c r="F56" s="63">
        <f t="shared" si="3"/>
        <v>100</v>
      </c>
    </row>
    <row r="57" spans="1:6" s="46" customFormat="1" ht="24">
      <c r="A57" s="77" t="s">
        <v>5</v>
      </c>
      <c r="B57" s="14" t="s">
        <v>84</v>
      </c>
      <c r="C57" s="55" t="s">
        <v>85</v>
      </c>
      <c r="D57" s="99">
        <f>SUM(D58)</f>
        <v>79.3</v>
      </c>
      <c r="E57" s="99">
        <f>SUM(E58)</f>
        <v>79.3</v>
      </c>
      <c r="F57" s="65">
        <f t="shared" si="3"/>
        <v>100</v>
      </c>
    </row>
    <row r="58" spans="1:6" s="46" customFormat="1" ht="24">
      <c r="A58" s="77" t="s">
        <v>46</v>
      </c>
      <c r="B58" s="14" t="s">
        <v>86</v>
      </c>
      <c r="C58" s="22" t="s">
        <v>87</v>
      </c>
      <c r="D58" s="98">
        <v>79.3</v>
      </c>
      <c r="E58" s="98">
        <v>79.3</v>
      </c>
      <c r="F58" s="65">
        <f t="shared" si="3"/>
        <v>100</v>
      </c>
    </row>
    <row r="59" spans="1:6" s="46" customFormat="1" ht="12">
      <c r="A59" s="77" t="s">
        <v>5</v>
      </c>
      <c r="B59" s="14" t="s">
        <v>98</v>
      </c>
      <c r="C59" s="22" t="s">
        <v>100</v>
      </c>
      <c r="D59" s="98">
        <f>D60</f>
        <v>0.7</v>
      </c>
      <c r="E59" s="98">
        <f>E60</f>
        <v>0.7</v>
      </c>
      <c r="F59" s="65">
        <f aca="true" t="shared" si="4" ref="F59:F64">D59/E59*100</f>
        <v>100</v>
      </c>
    </row>
    <row r="60" spans="1:6" s="46" customFormat="1" ht="12">
      <c r="A60" s="77" t="s">
        <v>5</v>
      </c>
      <c r="B60" s="14" t="s">
        <v>99</v>
      </c>
      <c r="C60" s="22" t="s">
        <v>101</v>
      </c>
      <c r="D60" s="98">
        <f>D61</f>
        <v>0.7</v>
      </c>
      <c r="E60" s="98">
        <f>E61</f>
        <v>0.7</v>
      </c>
      <c r="F60" s="65">
        <f t="shared" si="4"/>
        <v>100</v>
      </c>
    </row>
    <row r="61" spans="1:6" s="46" customFormat="1" ht="12">
      <c r="A61" s="77" t="s">
        <v>46</v>
      </c>
      <c r="B61" s="14" t="s">
        <v>99</v>
      </c>
      <c r="C61" s="22" t="s">
        <v>101</v>
      </c>
      <c r="D61" s="98">
        <v>0.7</v>
      </c>
      <c r="E61" s="98">
        <v>0.7</v>
      </c>
      <c r="F61" s="65">
        <f t="shared" si="4"/>
        <v>100</v>
      </c>
    </row>
    <row r="62" spans="1:6" s="46" customFormat="1" ht="26.25" customHeight="1">
      <c r="A62" s="105" t="s">
        <v>5</v>
      </c>
      <c r="B62" s="89" t="s">
        <v>115</v>
      </c>
      <c r="C62" s="106" t="s">
        <v>116</v>
      </c>
      <c r="D62" s="107">
        <f>D63</f>
        <v>0</v>
      </c>
      <c r="E62" s="107">
        <f>E63</f>
        <v>0</v>
      </c>
      <c r="F62" s="91" t="e">
        <f t="shared" si="4"/>
        <v>#DIV/0!</v>
      </c>
    </row>
    <row r="63" spans="1:6" s="46" customFormat="1" ht="12">
      <c r="A63" s="77" t="s">
        <v>5</v>
      </c>
      <c r="B63" s="14" t="s">
        <v>117</v>
      </c>
      <c r="C63" s="22" t="s">
        <v>118</v>
      </c>
      <c r="D63" s="98">
        <v>0</v>
      </c>
      <c r="E63" s="98">
        <v>0</v>
      </c>
      <c r="F63" s="65" t="e">
        <f t="shared" si="4"/>
        <v>#DIV/0!</v>
      </c>
    </row>
    <row r="64" spans="1:6" s="46" customFormat="1" ht="12">
      <c r="A64" s="77" t="s">
        <v>46</v>
      </c>
      <c r="B64" s="14" t="s">
        <v>119</v>
      </c>
      <c r="C64" s="22" t="s">
        <v>118</v>
      </c>
      <c r="D64" s="98">
        <v>0</v>
      </c>
      <c r="E64" s="98">
        <v>0</v>
      </c>
      <c r="F64" s="65" t="e">
        <f t="shared" si="4"/>
        <v>#DIV/0!</v>
      </c>
    </row>
    <row r="65" spans="1:6" s="46" customFormat="1" ht="24">
      <c r="A65" s="78" t="s">
        <v>5</v>
      </c>
      <c r="B65" s="57" t="s">
        <v>88</v>
      </c>
      <c r="C65" s="58" t="s">
        <v>89</v>
      </c>
      <c r="D65" s="56"/>
      <c r="E65" s="56"/>
      <c r="F65" s="75"/>
    </row>
    <row r="66" spans="1:6" s="46" customFormat="1" ht="24">
      <c r="A66" s="77" t="s">
        <v>46</v>
      </c>
      <c r="B66" s="40" t="s">
        <v>90</v>
      </c>
      <c r="C66" s="41" t="s">
        <v>91</v>
      </c>
      <c r="D66" s="51"/>
      <c r="E66" s="51"/>
      <c r="F66" s="65"/>
    </row>
    <row r="67" spans="1:6" ht="21" customHeight="1" thickBot="1">
      <c r="A67" s="79"/>
      <c r="B67" s="80"/>
      <c r="C67" s="80" t="s">
        <v>92</v>
      </c>
      <c r="D67" s="109">
        <f>D46+D8</f>
        <v>11019.01172</v>
      </c>
      <c r="E67" s="109">
        <f>E46+E8</f>
        <v>10671.83738</v>
      </c>
      <c r="F67" s="81">
        <f>E67/D67*100</f>
        <v>96.84931508540042</v>
      </c>
    </row>
    <row r="68" spans="2:6" ht="11.25" customHeight="1">
      <c r="B68" s="5"/>
      <c r="C68" s="5"/>
      <c r="D68" s="3"/>
      <c r="E68" s="3"/>
      <c r="F68" s="3"/>
    </row>
    <row r="71" ht="12">
      <c r="C71" s="59"/>
    </row>
  </sheetData>
  <sheetProtection/>
  <mergeCells count="7">
    <mergeCell ref="C1:F1"/>
    <mergeCell ref="E6:E7"/>
    <mergeCell ref="F6:F7"/>
    <mergeCell ref="A3:F3"/>
    <mergeCell ref="C6:C7"/>
    <mergeCell ref="D6:D7"/>
    <mergeCell ref="A6:B6"/>
  </mergeCells>
  <printOptions/>
  <pageMargins left="0.984251968503937" right="0.3937007874015748" top="0.3937007874015748" bottom="0.3937007874015748" header="0.1968503937007874" footer="0"/>
  <pageSetup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2017-05-30T00:41:20Z</cp:lastPrinted>
  <dcterms:created xsi:type="dcterms:W3CDTF">1996-10-08T23:32:33Z</dcterms:created>
  <dcterms:modified xsi:type="dcterms:W3CDTF">2018-03-21T08:58:38Z</dcterms:modified>
  <cp:category/>
  <cp:version/>
  <cp:contentType/>
  <cp:contentStatus/>
</cp:coreProperties>
</file>